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65" windowHeight="17190"/>
  </bookViews>
  <sheets>
    <sheet name="Sheet1" sheetId="1" r:id="rId1"/>
  </sheets>
  <definedNames>
    <definedName name="solver_opt" localSheetId="0" hidden="1">Sheet1!$C$59</definedName>
    <definedName name="solver_typ" localSheetId="0" hidden="1">3</definedName>
    <definedName name="solver_val" localSheetId="0" hidden="1">0.9</definedName>
    <definedName name="solver_neg" localSheetId="0" hidden="1">1</definedName>
    <definedName name="solver_num" localSheetId="0" hidden="1">0</definedName>
    <definedName name="solver_lin" localSheetId="0" hidden="1">0</definedName>
    <definedName name="solver_eng" localSheetId="0" hidden="1">1</definedName>
    <definedName name="solver_ver" localSheetId="0" hidden="1">3</definedName>
  </definedNames>
  <calcPr calcId="144525"/>
</workbook>
</file>

<file path=xl/sharedStrings.xml><?xml version="1.0" encoding="utf-8"?>
<sst xmlns="http://schemas.openxmlformats.org/spreadsheetml/2006/main" count="22" uniqueCount="15">
  <si>
    <t>SE</t>
  </si>
  <si>
    <t>1-2s（n=1）</t>
  </si>
  <si>
    <t>1-3s(n=1)</t>
  </si>
  <si>
    <t>1-3s/2-2s（n=2）</t>
  </si>
  <si>
    <t>1-3s/2-2s/R-4s(n=2)</t>
  </si>
  <si>
    <t>1-3s/2-2s(n=3)</t>
  </si>
  <si>
    <t>1-3s/2-2s/R-4s(n=3)</t>
  </si>
  <si>
    <t>质控规则</t>
  </si>
  <si>
    <t>Bias/TEA</t>
  </si>
  <si>
    <t>CV/TEA</t>
  </si>
  <si>
    <t>sigma</t>
  </si>
  <si>
    <t>6sigma</t>
  </si>
  <si>
    <t>5sigma</t>
  </si>
  <si>
    <t>4sigma</t>
  </si>
  <si>
    <t>3sigma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</si>
</sst>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5">
    <font>
      <sz val="12"/>
      <color theme="1"/>
      <name val="宋体"/>
      <charset val="134"/>
      <scheme val="minor"/>
    </font>
    <font>
      <b/>
      <sz val="12"/>
      <color theme="1"/>
      <name val="仓耳渔阳体"/>
      <charset val="134"/>
    </font>
    <font>
      <b/>
      <sz val="12"/>
      <color rgb="FF0070C0"/>
      <name val="仓耳渔阳体"/>
      <charset val="134"/>
    </font>
    <font>
      <b/>
      <sz val="12"/>
      <color rgb="FFFF0000"/>
      <name val="仓耳渔阳体"/>
      <charset val="134"/>
    </font>
    <font>
      <b/>
      <sz val="12"/>
      <color rgb="FFFFC000"/>
      <name val="仓耳渔阳体"/>
      <charset val="134"/>
    </font>
    <font>
      <b/>
      <sz val="12"/>
      <color theme="9" tint="-0.25"/>
      <name val="仓耳渔阳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3" fillId="0" borderId="0" xfId="0" applyFont="1">
      <alignment vertical="center"/>
    </xf>
    <xf numFmtId="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0" xfId="11" applyNumberFormat="1" applyAlignment="1">
      <alignment horizontal="center" vertical="center"/>
    </xf>
    <xf numFmtId="10" fontId="0" fillId="0" borderId="0" xfId="11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Sheet1!$C$5:$C$10</c:f>
              <c:numCache>
                <c:formatCode>General</c:formatCode>
                <c:ptCount val="6"/>
                <c:pt idx="0">
                  <c:v>0.0455002638963585</c:v>
                </c:pt>
                <c:pt idx="1">
                  <c:v>0.160005151963087</c:v>
                </c:pt>
                <c:pt idx="2">
                  <c:v>0.500031671241833</c:v>
                </c:pt>
                <c:pt idx="3">
                  <c:v>0.841345032720115</c:v>
                </c:pt>
                <c:pt idx="4">
                  <c:v>0.977249869038408</c:v>
                </c:pt>
                <c:pt idx="5">
                  <c:v>0.99865010196965</c:v>
                </c:pt>
              </c:numCache>
            </c:numRef>
          </c:yVal>
          <c:smooth val="1"/>
        </c:ser>
        <c:ser>
          <c:idx val="1"/>
          <c:order val="1"/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Sheet1!$D$5:$D$10</c:f>
              <c:numCache>
                <c:formatCode>General</c:formatCode>
                <c:ptCount val="6"/>
                <c:pt idx="0">
                  <c:v>0.0026997960632601</c:v>
                </c:pt>
                <c:pt idx="1">
                  <c:v>0.0227818031900123</c:v>
                </c:pt>
                <c:pt idx="2">
                  <c:v>0.158655540583029</c:v>
                </c:pt>
                <c:pt idx="3">
                  <c:v>0.500000000986588</c:v>
                </c:pt>
                <c:pt idx="4">
                  <c:v>0.841344746069823</c:v>
                </c:pt>
                <c:pt idx="5">
                  <c:v>0.977249868051821</c:v>
                </c:pt>
              </c:numCache>
            </c:numRef>
          </c:yVal>
          <c:smooth val="1"/>
        </c:ser>
        <c:ser>
          <c:idx val="2"/>
          <c:order val="2"/>
          <c:spPr>
            <a:ln w="38100" cap="rnd" cmpd="sng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Sheet1!$E$5:$E$10</c:f>
              <c:numCache>
                <c:formatCode>General</c:formatCode>
                <c:ptCount val="6"/>
                <c:pt idx="0">
                  <c:v>0.0063</c:v>
                </c:pt>
                <c:pt idx="1">
                  <c:v>0.0635</c:v>
                </c:pt>
                <c:pt idx="2">
                  <c:v>0.4087</c:v>
                </c:pt>
                <c:pt idx="3">
                  <c:v>0.8665</c:v>
                </c:pt>
                <c:pt idx="4">
                  <c:v>0.9933</c:v>
                </c:pt>
                <c:pt idx="5">
                  <c:v>0.9999</c:v>
                </c:pt>
              </c:numCache>
            </c:numRef>
          </c:yVal>
          <c:smooth val="1"/>
        </c:ser>
        <c:ser>
          <c:idx val="3"/>
          <c:order val="3"/>
          <c:spPr>
            <a:ln w="50800" cap="rnd" cmpd="thickThin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Sheet1!$F$5:$F$10</c:f>
              <c:numCache>
                <c:formatCode>General</c:formatCode>
                <c:ptCount val="6"/>
                <c:pt idx="0">
                  <c:v>0.0072</c:v>
                </c:pt>
                <c:pt idx="1">
                  <c:v>0.0639</c:v>
                </c:pt>
                <c:pt idx="2">
                  <c:v>0.4087</c:v>
                </c:pt>
                <c:pt idx="3">
                  <c:v>0.8665</c:v>
                </c:pt>
                <c:pt idx="4">
                  <c:v>0.9933</c:v>
                </c:pt>
                <c:pt idx="5">
                  <c:v>0.9999</c:v>
                </c:pt>
              </c:numCache>
            </c:numRef>
          </c:yVal>
          <c:smooth val="1"/>
        </c:ser>
        <c:ser>
          <c:idx val="4"/>
          <c:order val="4"/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Sheet1!$G$5:$G$10</c:f>
              <c:numCache>
                <c:formatCode>General</c:formatCode>
                <c:ptCount val="6"/>
                <c:pt idx="0">
                  <c:v>0.0108</c:v>
                </c:pt>
                <c:pt idx="1">
                  <c:v>0.1159</c:v>
                </c:pt>
                <c:pt idx="2">
                  <c:v>0.619</c:v>
                </c:pt>
                <c:pt idx="3">
                  <c:v>0.9702</c:v>
                </c:pt>
                <c:pt idx="4">
                  <c:v>0.9998</c:v>
                </c:pt>
                <c:pt idx="5">
                  <c:v>1</c:v>
                </c:pt>
              </c:numCache>
            </c:numRef>
          </c:yVal>
          <c:smooth val="1"/>
        </c:ser>
        <c:ser>
          <c:idx val="5"/>
          <c:order val="5"/>
          <c:spPr>
            <a:ln w="508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Sheet1!$B$5:$B$10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Sheet1!$H$5:$H$10</c:f>
              <c:numCache>
                <c:formatCode>General</c:formatCode>
                <c:ptCount val="6"/>
                <c:pt idx="0">
                  <c:v>0.0134</c:v>
                </c:pt>
                <c:pt idx="1">
                  <c:v>0.1168</c:v>
                </c:pt>
                <c:pt idx="2">
                  <c:v>0.619</c:v>
                </c:pt>
                <c:pt idx="3">
                  <c:v>0.97</c:v>
                </c:pt>
                <c:pt idx="4">
                  <c:v>0.9998</c:v>
                </c:pt>
                <c:pt idx="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903762"/>
        <c:axId val="431591269"/>
      </c:scatterChart>
      <c:valAx>
        <c:axId val="44990376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31591269"/>
        <c:crosses val="autoZero"/>
        <c:crossBetween val="midCat"/>
      </c:valAx>
      <c:valAx>
        <c:axId val="43159126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4990376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Sheet1!$A$59</c:f>
              <c:strCache>
                <c:ptCount val="1"/>
                <c:pt idx="0">
                  <c:v>1-2s（n=1）</c:v>
                </c:pt>
              </c:strCache>
            </c:strRef>
          </c:tx>
          <c:spPr>
            <a:ln w="28575" cap="rnd" cmpd="dbl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Sheet1!$B$59:$C$59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0.202347227842979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Sheet1!$A$57</c:f>
              <c:strCache>
                <c:ptCount val="1"/>
                <c:pt idx="0">
                  <c:v>1-3s(n=1)</c:v>
                </c:pt>
              </c:strCache>
            </c:strRef>
          </c:tx>
          <c:spPr>
            <a:ln w="28575" cap="rnd" cmpd="dbl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Sheet1!$B$57:$C$57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0.168599946048017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Sheet1!$A$60</c:f>
              <c:strCache>
                <c:ptCount val="1"/>
                <c:pt idx="0">
                  <c:v>1-3s/2-2s（n=2）</c:v>
                </c:pt>
              </c:strCache>
            </c:strRef>
          </c:tx>
          <c:spPr>
            <a:ln w="28575" cap="rnd" cmpd="dbl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xVal>
            <c:numRef>
              <c:f>Sheet1!$B$60:$C$60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0.209336403600586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Sheet1!$A$62</c:f>
              <c:strCache>
                <c:ptCount val="1"/>
                <c:pt idx="0">
                  <c:v>1-3s/2-2s(n=3)</c:v>
                </c:pt>
              </c:strCache>
            </c:strRef>
          </c:tx>
          <c:spPr>
            <a:ln w="28575" cap="rnd" cmpd="dbl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elete val="1"/>
          </c:dLbls>
          <c:xVal>
            <c:numRef>
              <c:f>Sheet1!$B$62:$C$62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0.233972859148339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"6sigma"</c:f>
              <c:strCache>
                <c:ptCount val="1"/>
                <c:pt idx="0">
                  <c:v>6sigma</c:v>
                </c:pt>
              </c:strCache>
            </c:strRef>
          </c:tx>
          <c:spPr>
            <a:ln w="50800" cap="rnd" cmpd="sng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Sheet1!$B$56:$C$56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0.166666666666667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"5sigma"</c:f>
              <c:strCache>
                <c:ptCount val="1"/>
                <c:pt idx="0">
                  <c:v>5sigma</c:v>
                </c:pt>
              </c:strCache>
            </c:strRef>
          </c:tx>
          <c:spPr>
            <a:ln w="50800" cap="rnd" cmpd="sng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Sheet1!$B$58:$C$58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0.2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"4sigma"</c:f>
              <c:strCache>
                <c:ptCount val="1"/>
                <c:pt idx="0">
                  <c:v>4sigma</c:v>
                </c:pt>
              </c:strCache>
            </c:strRef>
          </c:tx>
          <c:spPr>
            <a:ln w="50800" cap="rnd" cmpd="sng">
              <a:solidFill>
                <a:schemeClr val="accent1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Sheet1!$B$64:$C$64</c:f>
              <c:numCache>
                <c:formatCode>General</c:formatCode>
                <c:ptCount val="2"/>
                <c:pt idx="0">
                  <c:v>0</c:v>
                </c:pt>
                <c:pt idx="1" c:formatCode="0.00%">
                  <c:v>0.25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Sheet1!$A$65</c:f>
              <c:strCache>
                <c:ptCount val="1"/>
                <c:pt idx="0">
                  <c:v>3sigma</c:v>
                </c:pt>
              </c:strCache>
            </c:strRef>
          </c:tx>
          <c:spPr>
            <a:ln w="508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Sheet1!$B$65:$C$65</c:f>
              <c:numCache>
                <c:formatCode>General</c:formatCode>
                <c:ptCount val="2"/>
                <c:pt idx="0">
                  <c:v>0</c:v>
                </c:pt>
                <c:pt idx="1" c:formatCode="0.00%">
                  <c:v>0.333333333333333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988597"/>
        <c:axId val="348822802"/>
      </c:scatterChart>
      <c:valAx>
        <c:axId val="37298859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8822802"/>
        <c:crosses val="autoZero"/>
        <c:crossBetween val="midCat"/>
      </c:valAx>
      <c:valAx>
        <c:axId val="34882280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298859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vert="horz" anchor="t" anchorCtr="0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335734870317"/>
          <c:y val="0.0025025025025025"/>
          <c:w val="0.937824207492795"/>
          <c:h val="0.903687020353687"/>
        </c:manualLayout>
      </c:layout>
      <c:scatterChart>
        <c:scatterStyle val="lineMarker"/>
        <c:varyColors val="0"/>
        <c:ser>
          <c:idx val="4"/>
          <c:order val="4"/>
          <c:tx>
            <c:strRef>
              <c:f>"6sigma"</c:f>
              <c:strCache>
                <c:ptCount val="1"/>
                <c:pt idx="0">
                  <c:v>6sigma</c:v>
                </c:pt>
              </c:strCache>
            </c:strRef>
          </c:tx>
          <c:spPr>
            <a:ln w="50800" cap="rnd" cmpd="sng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xVal>
            <c:numRef>
              <c:f>Sheet1!$B$56:$C$56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0.166666666666667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"5sigma"</c:f>
              <c:strCache>
                <c:ptCount val="1"/>
                <c:pt idx="0">
                  <c:v>5sigma</c:v>
                </c:pt>
              </c:strCache>
            </c:strRef>
          </c:tx>
          <c:spPr>
            <a:ln w="50800" cap="rnd" cmpd="sng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Sheet1!$B$58:$C$58</c:f>
              <c:numCache>
                <c:formatCode>0%</c:formatCode>
                <c:ptCount val="2"/>
                <c:pt idx="0">
                  <c:v>0</c:v>
                </c:pt>
                <c:pt idx="1" c:formatCode="0.00%">
                  <c:v>0.2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"4sigma"</c:f>
              <c:strCache>
                <c:ptCount val="1"/>
                <c:pt idx="0">
                  <c:v>4sigma</c:v>
                </c:pt>
              </c:strCache>
            </c:strRef>
          </c:tx>
          <c:spPr>
            <a:ln w="50800" cap="rnd" cmpd="sng">
              <a:solidFill>
                <a:schemeClr val="accent1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Sheet1!$B$64:$C$64</c:f>
              <c:numCache>
                <c:formatCode>General</c:formatCode>
                <c:ptCount val="2"/>
                <c:pt idx="0">
                  <c:v>0</c:v>
                </c:pt>
                <c:pt idx="1" c:formatCode="0.00%">
                  <c:v>0.25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Sheet1!$A$65</c:f>
              <c:strCache>
                <c:ptCount val="1"/>
                <c:pt idx="0">
                  <c:v>3sigma</c:v>
                </c:pt>
              </c:strCache>
            </c:strRef>
          </c:tx>
          <c:spPr>
            <a:ln w="508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Sheet1!$B$65:$C$65</c:f>
              <c:numCache>
                <c:formatCode>General</c:formatCode>
                <c:ptCount val="2"/>
                <c:pt idx="0">
                  <c:v>0</c:v>
                </c:pt>
                <c:pt idx="1" c:formatCode="0.00%">
                  <c:v>0.333333333333333</c:v>
                </c:pt>
              </c:numCache>
            </c:numRef>
          </c:xVal>
          <c:yVal>
            <c:numRef>
              <c:f>Sheet1!$B$55:$C$55</c:f>
              <c:numCache>
                <c:formatCode>0%</c:formatCode>
                <c:ptCount val="2"/>
                <c:pt idx="0">
                  <c:v>1</c:v>
                </c:pt>
                <c:pt idx="1" c: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988597"/>
        <c:axId val="34882280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Sheet1!$A$59</c15:sqref>
                        </c15:formulaRef>
                      </c:ext>
                    </c:extLst>
                    <c:strCache>
                      <c:ptCount val="1"/>
                      <c:pt idx="0">
                        <c:v>1-2s（n=1）</c:v>
                      </c:pt>
                    </c:strCache>
                  </c:strRef>
                </c:tx>
                <c:spPr>
                  <a:ln w="28575" cap="rnd" cmpd="dbl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delete val="1"/>
                </c:dLbls>
                <c:xVal>
                  <c:numRef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0.202347227842979</c:v>
                      </c:pt>
                    </c:numCache>
                  </c:numRef>
                </c:xVal>
                <c:yVal>
                  <c:numRef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Sheet1!$A$57</c15:sqref>
                        </c15:formulaRef>
                      </c:ext>
                    </c:extLst>
                    <c:strCache>
                      <c:ptCount val="1"/>
                      <c:pt idx="0">
                        <c:v>1-3s(n=1)</c:v>
                      </c:pt>
                    </c:strCache>
                  </c:strRef>
                </c:tx>
                <c:spPr>
                  <a:ln w="28575" cap="rnd" cmpd="dbl">
                    <a:solidFill>
                      <a:schemeClr val="accent2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delete val="1"/>
                </c:dLbls>
                <c:xVal>
                  <c:numRef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0.168599946048017</c:v>
                      </c:pt>
                    </c:numCache>
                  </c:numRef>
                </c:xVal>
                <c:yVal>
                  <c:numRef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Sheet1!$A$60</c15:sqref>
                        </c15:formulaRef>
                      </c:ext>
                    </c:extLst>
                    <c:strCache>
                      <c:ptCount val="1"/>
                      <c:pt idx="0">
                        <c:v>1-3s/2-2s（n=2）</c:v>
                      </c:pt>
                    </c:strCache>
                  </c:strRef>
                </c:tx>
                <c:spPr>
                  <a:ln w="28575" cap="rnd" cmpd="dbl">
                    <a:solidFill>
                      <a:schemeClr val="accent3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delete val="1"/>
                </c:dLbls>
                <c:xVal>
                  <c:numRef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0.209336403600586</c:v>
                      </c:pt>
                    </c:numCache>
                  </c:numRef>
                </c:xVal>
                <c:yVal>
                  <c:numRef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Sheet1!$A$62</c15:sqref>
                        </c15:formulaRef>
                      </c:ext>
                    </c:extLst>
                    <c:strCache>
                      <c:ptCount val="1"/>
                      <c:pt idx="0">
                        <c:v>1-3s/2-2s(n=3)</c:v>
                      </c:pt>
                    </c:strCache>
                  </c:strRef>
                </c:tx>
                <c:spPr>
                  <a:ln w="28575" cap="rnd" cmpd="dbl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delete val="1"/>
                </c:dLbls>
                <c:xVal>
                  <c:numRef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0.233972859148339</c:v>
                      </c:pt>
                    </c:numCache>
                  </c:numRef>
                </c:xVal>
                <c:yVal>
                  <c:numRef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0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7298859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48822802"/>
        <c:crosses val="autoZero"/>
        <c:crossBetween val="midCat"/>
      </c:valAx>
      <c:valAx>
        <c:axId val="34882280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7298859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vert="horz" anchor="t" anchorCtr="0"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2.png"/><Relationship Id="rId4" Type="http://schemas.openxmlformats.org/officeDocument/2006/relationships/image" Target="../media/image1.png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1082675</xdr:colOff>
      <xdr:row>12</xdr:row>
      <xdr:rowOff>66675</xdr:rowOff>
    </xdr:from>
    <xdr:to>
      <xdr:col>8</xdr:col>
      <xdr:colOff>631825</xdr:colOff>
      <xdr:row>44</xdr:row>
      <xdr:rowOff>215265</xdr:rowOff>
    </xdr:to>
    <xdr:graphicFrame>
      <xdr:nvGraphicFramePr>
        <xdr:cNvPr id="2" name="图表 1"/>
        <xdr:cNvGraphicFramePr/>
      </xdr:nvGraphicFramePr>
      <xdr:xfrm>
        <a:off x="1082675" y="2238375"/>
        <a:ext cx="11349355" cy="5905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1062990</xdr:colOff>
      <xdr:row>46</xdr:row>
      <xdr:rowOff>120015</xdr:rowOff>
    </xdr:from>
    <xdr:to>
      <xdr:col>18</xdr:col>
      <xdr:colOff>134620</xdr:colOff>
      <xdr:row>82</xdr:row>
      <xdr:rowOff>112395</xdr:rowOff>
    </xdr:to>
    <xdr:graphicFrame>
      <xdr:nvGraphicFramePr>
        <xdr:cNvPr id="3" name="图表 2" title="操作过程图"/>
        <xdr:cNvGraphicFramePr/>
      </xdr:nvGraphicFramePr>
      <xdr:xfrm>
        <a:off x="7463790" y="8444865"/>
        <a:ext cx="11436985" cy="650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597535</xdr:colOff>
      <xdr:row>2</xdr:row>
      <xdr:rowOff>11430</xdr:rowOff>
    </xdr:from>
    <xdr:to>
      <xdr:col>24</xdr:col>
      <xdr:colOff>318770</xdr:colOff>
      <xdr:row>19</xdr:row>
      <xdr:rowOff>161290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3094335" y="373380"/>
          <a:ext cx="10170160" cy="3226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10</xdr:col>
      <xdr:colOff>78740</xdr:colOff>
      <xdr:row>23</xdr:row>
      <xdr:rowOff>53340</xdr:rowOff>
    </xdr:from>
    <xdr:to>
      <xdr:col>24</xdr:col>
      <xdr:colOff>412115</xdr:colOff>
      <xdr:row>41</xdr:row>
      <xdr:rowOff>144780</xdr:rowOff>
    </xdr:to>
    <xdr:pic>
      <xdr:nvPicPr>
        <xdr:cNvPr id="5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3272135" y="4215765"/>
          <a:ext cx="10085705" cy="3348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1038225</xdr:colOff>
      <xdr:row>84</xdr:row>
      <xdr:rowOff>210185</xdr:rowOff>
    </xdr:from>
    <xdr:to>
      <xdr:col>18</xdr:col>
      <xdr:colOff>109855</xdr:colOff>
      <xdr:row>120</xdr:row>
      <xdr:rowOff>202565</xdr:rowOff>
    </xdr:to>
    <xdr:graphicFrame>
      <xdr:nvGraphicFramePr>
        <xdr:cNvPr id="6" name="图表 5" title="操作过程图"/>
        <xdr:cNvGraphicFramePr/>
      </xdr:nvGraphicFramePr>
      <xdr:xfrm>
        <a:off x="7439025" y="15382875"/>
        <a:ext cx="11436985" cy="651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H65"/>
  <sheetViews>
    <sheetView tabSelected="1" zoomScale="85" zoomScaleNormal="85" topLeftCell="A68" workbookViewId="0">
      <selection activeCell="D93" sqref="D93"/>
    </sheetView>
  </sheetViews>
  <sheetFormatPr defaultColWidth="9.14166666666667" defaultRowHeight="14.25" outlineLevelCol="7"/>
  <cols>
    <col min="1" max="1" width="20.2833333333333" customWidth="1"/>
    <col min="2" max="2" width="10.7166666666667" customWidth="1"/>
    <col min="3" max="3" width="16.425" customWidth="1"/>
    <col min="4" max="4" width="18.3583333333333"/>
    <col min="5" max="5" width="18.2166666666667" customWidth="1"/>
    <col min="6" max="6" width="25.8583333333333" customWidth="1"/>
    <col min="7" max="7" width="19.1416666666667" customWidth="1"/>
    <col min="8" max="8" width="25.8583333333333" customWidth="1"/>
  </cols>
  <sheetData>
    <row r="4" spans="2:8">
      <c r="B4" s="1" t="s">
        <v>0</v>
      </c>
      <c r="C4" s="2" t="s">
        <v>1</v>
      </c>
      <c r="D4" s="3" t="s">
        <v>2</v>
      </c>
      <c r="E4" s="4" t="s">
        <v>3</v>
      </c>
      <c r="F4" s="5" t="s">
        <v>4</v>
      </c>
      <c r="G4" s="6" t="s">
        <v>5</v>
      </c>
      <c r="H4" s="7" t="s">
        <v>6</v>
      </c>
    </row>
    <row r="5" spans="2:8">
      <c r="B5" s="1">
        <v>0</v>
      </c>
      <c r="C5" s="2">
        <f t="shared" ref="C5:C10" si="0">NORMSDIST(-2-B5)+1-NORMSDIST(2-B5)</f>
        <v>0.0455002638963585</v>
      </c>
      <c r="D5" s="8">
        <f t="shared" ref="D5:D10" si="1">NORMSDIST(-3-B5)+1-NORMSDIST(3-B5)</f>
        <v>0.0026997960632601</v>
      </c>
      <c r="E5" s="4">
        <v>0.0063</v>
      </c>
      <c r="F5" s="5">
        <v>0.0072</v>
      </c>
      <c r="G5" s="6">
        <v>0.0108</v>
      </c>
      <c r="H5" s="7">
        <v>0.0134</v>
      </c>
    </row>
    <row r="6" spans="2:8">
      <c r="B6" s="1">
        <v>1</v>
      </c>
      <c r="C6" s="2">
        <f t="shared" si="0"/>
        <v>0.160005151963087</v>
      </c>
      <c r="D6" s="8">
        <f t="shared" si="1"/>
        <v>0.0227818031900123</v>
      </c>
      <c r="E6" s="4">
        <v>0.0635</v>
      </c>
      <c r="F6" s="5">
        <v>0.0639</v>
      </c>
      <c r="G6" s="6">
        <v>0.1159</v>
      </c>
      <c r="H6" s="7">
        <v>0.1168</v>
      </c>
    </row>
    <row r="7" spans="2:8">
      <c r="B7" s="1">
        <v>2</v>
      </c>
      <c r="C7" s="2">
        <f t="shared" si="0"/>
        <v>0.500031671241833</v>
      </c>
      <c r="D7" s="8">
        <f t="shared" si="1"/>
        <v>0.158655540583029</v>
      </c>
      <c r="E7" s="4">
        <v>0.4087</v>
      </c>
      <c r="F7" s="5">
        <v>0.4087</v>
      </c>
      <c r="G7" s="6">
        <v>0.619</v>
      </c>
      <c r="H7" s="7">
        <v>0.619</v>
      </c>
    </row>
    <row r="8" spans="2:8">
      <c r="B8" s="1">
        <v>3</v>
      </c>
      <c r="C8" s="2">
        <f t="shared" si="0"/>
        <v>0.841345032720115</v>
      </c>
      <c r="D8" s="8">
        <f t="shared" si="1"/>
        <v>0.500000000986588</v>
      </c>
      <c r="E8" s="4">
        <v>0.8665</v>
      </c>
      <c r="F8" s="5">
        <v>0.8665</v>
      </c>
      <c r="G8" s="6">
        <v>0.9702</v>
      </c>
      <c r="H8" s="7">
        <v>0.97</v>
      </c>
    </row>
    <row r="9" spans="2:8">
      <c r="B9" s="1">
        <v>4</v>
      </c>
      <c r="C9" s="2">
        <f t="shared" si="0"/>
        <v>0.977249869038408</v>
      </c>
      <c r="D9" s="8">
        <f t="shared" si="1"/>
        <v>0.841344746069823</v>
      </c>
      <c r="E9" s="4">
        <v>0.9933</v>
      </c>
      <c r="F9" s="5">
        <v>0.9933</v>
      </c>
      <c r="G9" s="6">
        <v>0.9998</v>
      </c>
      <c r="H9" s="7">
        <v>0.9998</v>
      </c>
    </row>
    <row r="10" spans="2:8">
      <c r="B10" s="1">
        <v>5</v>
      </c>
      <c r="C10" s="2">
        <f t="shared" si="0"/>
        <v>0.99865010196965</v>
      </c>
      <c r="D10" s="8">
        <f t="shared" si="1"/>
        <v>0.977249868051821</v>
      </c>
      <c r="E10" s="4">
        <v>0.9999</v>
      </c>
      <c r="F10" s="5">
        <v>0.9999</v>
      </c>
      <c r="G10" s="6">
        <v>1</v>
      </c>
      <c r="H10" s="7">
        <v>1</v>
      </c>
    </row>
    <row r="11" spans="3:4">
      <c r="C11" s="2"/>
      <c r="D11" s="8"/>
    </row>
    <row r="50" spans="2:3">
      <c r="B50" s="9"/>
      <c r="C50" s="9"/>
    </row>
    <row r="51" spans="2:2">
      <c r="B51" s="9"/>
    </row>
    <row r="52" spans="2:4">
      <c r="B52" s="1"/>
      <c r="C52" s="2"/>
      <c r="D52" s="8"/>
    </row>
    <row r="54" spans="1:5">
      <c r="A54" s="10" t="s">
        <v>7</v>
      </c>
      <c r="B54" s="10" t="s">
        <v>8</v>
      </c>
      <c r="C54" s="10" t="s">
        <v>9</v>
      </c>
      <c r="D54" s="10" t="s">
        <v>0</v>
      </c>
      <c r="E54" s="10" t="s">
        <v>10</v>
      </c>
    </row>
    <row r="55" spans="1:5">
      <c r="A55" s="10"/>
      <c r="B55" s="11">
        <v>1</v>
      </c>
      <c r="C55" s="10">
        <v>0</v>
      </c>
      <c r="D55" s="10"/>
      <c r="E55" s="10"/>
    </row>
    <row r="56" spans="1:5">
      <c r="A56" s="10" t="s">
        <v>11</v>
      </c>
      <c r="B56" s="12">
        <v>0</v>
      </c>
      <c r="C56" s="13">
        <f t="shared" ref="C56:C65" si="2">1/E56</f>
        <v>0.166666666666667</v>
      </c>
      <c r="D56" s="10"/>
      <c r="E56" s="10">
        <v>6</v>
      </c>
    </row>
    <row r="57" spans="1:5">
      <c r="A57" s="10" t="s">
        <v>2</v>
      </c>
      <c r="B57" s="12">
        <v>0</v>
      </c>
      <c r="C57" s="13">
        <f t="shared" si="2"/>
        <v>0.168599946048017</v>
      </c>
      <c r="D57" s="14">
        <v>4.2812</v>
      </c>
      <c r="E57" s="14">
        <f>D57+1.65</f>
        <v>5.9312</v>
      </c>
    </row>
    <row r="58" spans="1:5">
      <c r="A58" s="10" t="s">
        <v>12</v>
      </c>
      <c r="B58" s="12">
        <v>0</v>
      </c>
      <c r="C58" s="13">
        <f t="shared" si="2"/>
        <v>0.2</v>
      </c>
      <c r="D58" s="14"/>
      <c r="E58" s="14">
        <v>5</v>
      </c>
    </row>
    <row r="59" spans="1:5">
      <c r="A59" s="10" t="s">
        <v>1</v>
      </c>
      <c r="B59" s="12">
        <v>0</v>
      </c>
      <c r="C59" s="13">
        <f t="shared" si="2"/>
        <v>0.202347227842979</v>
      </c>
      <c r="D59" s="14">
        <v>3.292</v>
      </c>
      <c r="E59" s="14">
        <f>D59+1.65</f>
        <v>4.942</v>
      </c>
    </row>
    <row r="60" spans="1:5">
      <c r="A60" s="10" t="s">
        <v>3</v>
      </c>
      <c r="B60" s="12">
        <v>0</v>
      </c>
      <c r="C60" s="13">
        <f t="shared" si="2"/>
        <v>0.209336403600586</v>
      </c>
      <c r="D60" s="14">
        <v>3.127</v>
      </c>
      <c r="E60" s="14">
        <f>D60+1.65</f>
        <v>4.777</v>
      </c>
    </row>
    <row r="61" spans="1:5">
      <c r="A61" s="10" t="s">
        <v>4</v>
      </c>
      <c r="B61" s="12">
        <v>0</v>
      </c>
      <c r="C61" s="13">
        <f t="shared" si="2"/>
        <v>0.209336403600586</v>
      </c>
      <c r="D61" s="14">
        <v>3.127</v>
      </c>
      <c r="E61" s="14">
        <f>D61+1.65</f>
        <v>4.777</v>
      </c>
    </row>
    <row r="62" spans="1:5">
      <c r="A62" s="10" t="s">
        <v>5</v>
      </c>
      <c r="B62" s="12">
        <v>0</v>
      </c>
      <c r="C62" s="13">
        <f t="shared" si="2"/>
        <v>0.233972859148339</v>
      </c>
      <c r="D62" s="14">
        <v>2.624</v>
      </c>
      <c r="E62" s="14">
        <f>D62+1.65</f>
        <v>4.274</v>
      </c>
    </row>
    <row r="63" spans="1:5">
      <c r="A63" s="10" t="s">
        <v>6</v>
      </c>
      <c r="B63" s="12">
        <v>0</v>
      </c>
      <c r="C63" s="13">
        <f t="shared" si="2"/>
        <v>0.233972859148339</v>
      </c>
      <c r="D63" s="14">
        <v>2.624</v>
      </c>
      <c r="E63" s="14">
        <f>D63+1.65</f>
        <v>4.274</v>
      </c>
    </row>
    <row r="64" spans="1:5">
      <c r="A64" s="10" t="s">
        <v>13</v>
      </c>
      <c r="B64" s="10">
        <v>0</v>
      </c>
      <c r="C64" s="13">
        <f t="shared" si="2"/>
        <v>0.25</v>
      </c>
      <c r="D64" s="10"/>
      <c r="E64" s="10">
        <v>4</v>
      </c>
    </row>
    <row r="65" spans="1:5">
      <c r="A65" s="10" t="s">
        <v>14</v>
      </c>
      <c r="B65" s="10">
        <v>0</v>
      </c>
      <c r="C65" s="13">
        <f t="shared" si="2"/>
        <v>0.333333333333333</v>
      </c>
      <c r="D65" s="10"/>
      <c r="E65" s="10">
        <v>3</v>
      </c>
    </row>
  </sheetData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zhaoqin</dc:creator>
  <cp:lastModifiedBy>赵钦</cp:lastModifiedBy>
  <dcterms:created xsi:type="dcterms:W3CDTF">2022-11-14T02:31:00Z</dcterms:created>
  <dcterms:modified xsi:type="dcterms:W3CDTF">2022-11-13T20:09:41Z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2B132392281E4BED914E0AF21C299C33</vt:lpwstr>
  </property>
</Properties>
</file>